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isco D\UBI\Doutoramento\Tese-Word\phD\"/>
    </mc:Choice>
  </mc:AlternateContent>
  <bookViews>
    <workbookView minimized="1" xWindow="360" yWindow="96" windowWidth="8592" windowHeight="6216"/>
  </bookViews>
  <sheets>
    <sheet name="Folha1" sheetId="1" r:id="rId1"/>
    <sheet name="Folha2" sheetId="2" r:id="rId2"/>
    <sheet name="Folha3" sheetId="3" r:id="rId3"/>
  </sheets>
  <calcPr calcId="152511"/>
</workbook>
</file>

<file path=xl/calcChain.xml><?xml version="1.0" encoding="utf-8"?>
<calcChain xmlns="http://schemas.openxmlformats.org/spreadsheetml/2006/main">
  <c r="G35" i="1" l="1"/>
  <c r="L35" i="1" s="1"/>
  <c r="L33" i="1" l="1"/>
  <c r="L22" i="1"/>
  <c r="L37" i="1" l="1"/>
  <c r="G55" i="1" s="1"/>
  <c r="G63" i="1" l="1"/>
</calcChain>
</file>

<file path=xl/sharedStrings.xml><?xml version="1.0" encoding="utf-8"?>
<sst xmlns="http://schemas.openxmlformats.org/spreadsheetml/2006/main" count="42" uniqueCount="37">
  <si>
    <t>h =</t>
  </si>
  <si>
    <t>b =</t>
  </si>
  <si>
    <t>[m]</t>
  </si>
  <si>
    <t>Armaduras</t>
  </si>
  <si>
    <t>Asl =</t>
  </si>
  <si>
    <t>s =</t>
  </si>
  <si>
    <t>Ast =</t>
  </si>
  <si>
    <t xml:space="preserve">Betão </t>
  </si>
  <si>
    <t>[MPa]</t>
  </si>
  <si>
    <t>k =</t>
  </si>
  <si>
    <t>[kN/m]</t>
  </si>
  <si>
    <t>hlb =</t>
  </si>
  <si>
    <t>Altura da secção</t>
  </si>
  <si>
    <t>Base da secção</t>
  </si>
  <si>
    <t>Área de armadura longitudinal</t>
  </si>
  <si>
    <t>Área de armadura transversal</t>
  </si>
  <si>
    <t>Espaçamento da armadura transversal</t>
  </si>
  <si>
    <t>Cca =</t>
  </si>
  <si>
    <t>[%]</t>
  </si>
  <si>
    <r>
      <t>[m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]</t>
    </r>
  </si>
  <si>
    <r>
      <t>ρ</t>
    </r>
    <r>
      <rPr>
        <vertAlign val="subscript"/>
        <sz val="10"/>
        <color theme="1"/>
        <rFont val="Arial"/>
        <family val="2"/>
      </rPr>
      <t xml:space="preserve">l </t>
    </r>
    <r>
      <rPr>
        <sz val="10"/>
        <color theme="1"/>
        <rFont val="Arial"/>
        <family val="2"/>
      </rPr>
      <t>=</t>
    </r>
  </si>
  <si>
    <r>
      <t>ρ</t>
    </r>
    <r>
      <rPr>
        <vertAlign val="subscript"/>
        <sz val="10"/>
        <color theme="1"/>
        <rFont val="Arial"/>
        <family val="2"/>
      </rPr>
      <t xml:space="preserve">t </t>
    </r>
    <r>
      <rPr>
        <sz val="10"/>
        <color theme="1"/>
        <rFont val="Arial"/>
        <family val="2"/>
      </rPr>
      <t>=</t>
    </r>
  </si>
  <si>
    <r>
      <t>ρ</t>
    </r>
    <r>
      <rPr>
        <vertAlign val="subscript"/>
        <sz val="10"/>
        <color theme="1"/>
        <rFont val="Arial"/>
        <family val="2"/>
      </rPr>
      <t xml:space="preserve">total </t>
    </r>
    <r>
      <rPr>
        <sz val="10"/>
        <color theme="1"/>
        <rFont val="Arial"/>
        <family val="2"/>
      </rPr>
      <t>=</t>
    </r>
  </si>
  <si>
    <r>
      <t>f</t>
    </r>
    <r>
      <rPr>
        <vertAlign val="subscript"/>
        <sz val="10"/>
        <color theme="1"/>
        <rFont val="Arial"/>
        <family val="2"/>
      </rPr>
      <t>c</t>
    </r>
    <r>
      <rPr>
        <sz val="10"/>
        <color theme="1"/>
        <rFont val="Arial"/>
        <family val="2"/>
      </rPr>
      <t xml:space="preserve"> =</t>
    </r>
  </si>
  <si>
    <t>COEFICIENTE DE CONFINAMENTO AXIAL</t>
  </si>
  <si>
    <t>CARACTERÍSTICAS GEOMÉTRICAS</t>
  </si>
  <si>
    <t>CARACTERISTICAS MECÂNICAS</t>
  </si>
  <si>
    <t>CONFINAMENTO AXIAL</t>
  </si>
  <si>
    <t>APLICATIVO PARA CÁLCULO DO COEFICIENTE Cca</t>
  </si>
  <si>
    <t>kN.m</t>
  </si>
  <si>
    <t>Classe de resistência do betão à compressão</t>
  </si>
  <si>
    <r>
      <t>T</t>
    </r>
    <r>
      <rPr>
        <b/>
        <vertAlign val="subscript"/>
        <sz val="10"/>
        <color theme="1"/>
        <rFont val="Arial"/>
        <family val="2"/>
      </rPr>
      <t xml:space="preserve">máx,ca </t>
    </r>
    <r>
      <rPr>
        <b/>
        <sz val="10"/>
        <color theme="1"/>
        <rFont val="Arial"/>
        <family val="2"/>
      </rPr>
      <t>=</t>
    </r>
  </si>
  <si>
    <r>
      <t>T</t>
    </r>
    <r>
      <rPr>
        <vertAlign val="subscript"/>
        <sz val="10"/>
        <color theme="1"/>
        <rFont val="Arial"/>
        <family val="2"/>
      </rPr>
      <t xml:space="preserve">r,máx </t>
    </r>
    <r>
      <rPr>
        <sz val="10"/>
        <color theme="1"/>
        <rFont val="Arial"/>
        <family val="2"/>
      </rPr>
      <t>=</t>
    </r>
  </si>
  <si>
    <t>MOMENTO TORSOR RESISTENTE SEM CONFINAMENTO</t>
  </si>
  <si>
    <t>MOMENTO TORSOR RESISTENTE EFETIVO</t>
  </si>
  <si>
    <t>Comprimento da viga</t>
  </si>
  <si>
    <t>l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</si>
</sst>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bscript"/>
      <sz val="10"/>
      <color theme="1"/>
      <name val="Arial"/>
      <family val="2"/>
    </font>
    <font>
      <sz val="9"/>
      <color theme="1"/>
      <name val="Arial"/>
      <family val="2"/>
    </font>
    <font>
      <sz val="8.5"/>
      <color theme="1"/>
      <name val="Arial"/>
      <family val="2"/>
    </font>
    <font>
      <b/>
      <vertAlign val="subscript"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Border="1"/>
    <xf numFmtId="0" fontId="1" fillId="0" borderId="7" xfId="0" applyFont="1" applyBorder="1"/>
    <xf numFmtId="0" fontId="1" fillId="0" borderId="2" xfId="0" applyFont="1" applyBorder="1"/>
    <xf numFmtId="0" fontId="1" fillId="0" borderId="3" xfId="0" applyFont="1" applyBorder="1"/>
    <xf numFmtId="0" fontId="3" fillId="0" borderId="6" xfId="0" applyFont="1" applyBorder="1" applyAlignment="1">
      <alignment horizontal="left"/>
    </xf>
    <xf numFmtId="0" fontId="4" fillId="0" borderId="0" xfId="0" applyFont="1" applyBorder="1" applyAlignment="1">
      <alignment vertical="center"/>
    </xf>
    <xf numFmtId="0" fontId="1" fillId="0" borderId="10" xfId="0" applyFont="1" applyBorder="1"/>
    <xf numFmtId="0" fontId="1" fillId="0" borderId="9" xfId="0" applyFont="1" applyBorder="1"/>
    <xf numFmtId="0" fontId="4" fillId="0" borderId="0" xfId="0" applyFont="1" applyBorder="1" applyAlignment="1">
      <alignment horizontal="center" vertical="center"/>
    </xf>
    <xf numFmtId="0" fontId="1" fillId="0" borderId="6" xfId="0" applyFont="1" applyBorder="1"/>
    <xf numFmtId="0" fontId="3" fillId="0" borderId="0" xfId="0" applyFont="1" applyBorder="1" applyAlignment="1">
      <alignment horizontal="left"/>
    </xf>
    <xf numFmtId="0" fontId="1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left"/>
    </xf>
    <xf numFmtId="0" fontId="1" fillId="0" borderId="2" xfId="0" applyFont="1" applyFill="1" applyBorder="1"/>
    <xf numFmtId="0" fontId="1" fillId="0" borderId="0" xfId="0" applyFont="1" applyBorder="1" applyAlignment="1">
      <alignment vertical="center"/>
    </xf>
    <xf numFmtId="0" fontId="1" fillId="0" borderId="0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0" xfId="0" applyFont="1" applyBorder="1" applyAlignment="1">
      <alignment horizontal="center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6" xfId="0" applyFont="1" applyBorder="1" applyAlignment="1">
      <alignment horizontal="left"/>
    </xf>
    <xf numFmtId="0" fontId="1" fillId="0" borderId="17" xfId="0" applyFont="1" applyBorder="1"/>
    <xf numFmtId="0" fontId="1" fillId="0" borderId="18" xfId="0" applyFont="1" applyBorder="1"/>
    <xf numFmtId="0" fontId="1" fillId="0" borderId="18" xfId="0" applyFont="1" applyBorder="1" applyAlignment="1">
      <alignment horizontal="right" vertical="center"/>
    </xf>
    <xf numFmtId="0" fontId="1" fillId="0" borderId="19" xfId="0" applyFont="1" applyBorder="1"/>
    <xf numFmtId="0" fontId="1" fillId="0" borderId="16" xfId="0" applyFont="1" applyBorder="1" applyAlignment="1">
      <alignment vertical="center"/>
    </xf>
    <xf numFmtId="0" fontId="1" fillId="0" borderId="18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7" fillId="0" borderId="0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1" fillId="0" borderId="0" xfId="0" applyFont="1" applyFill="1" applyBorder="1"/>
    <xf numFmtId="0" fontId="1" fillId="0" borderId="18" xfId="0" applyFont="1" applyFill="1" applyBorder="1"/>
    <xf numFmtId="2" fontId="1" fillId="0" borderId="0" xfId="0" applyNumberFormat="1" applyFont="1" applyFill="1" applyBorder="1"/>
    <xf numFmtId="0" fontId="4" fillId="0" borderId="0" xfId="0" applyFont="1" applyFill="1" applyBorder="1" applyAlignment="1">
      <alignment horizontal="center" vertical="center"/>
    </xf>
    <xf numFmtId="0" fontId="1" fillId="0" borderId="13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4" fillId="0" borderId="0" xfId="0" applyFont="1" applyBorder="1"/>
    <xf numFmtId="0" fontId="1" fillId="0" borderId="22" xfId="0" applyFont="1" applyFill="1" applyBorder="1" applyAlignment="1">
      <alignment horizontal="center" vertical="center"/>
    </xf>
    <xf numFmtId="2" fontId="1" fillId="2" borderId="5" xfId="0" applyNumberFormat="1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11" fontId="1" fillId="2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vertical="center"/>
      <protection hidden="1"/>
    </xf>
    <xf numFmtId="164" fontId="1" fillId="0" borderId="0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4" fillId="0" borderId="2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19050</xdr:colOff>
      <xdr:row>4</xdr:row>
      <xdr:rowOff>38100</xdr:rowOff>
    </xdr:from>
    <xdr:to>
      <xdr:col>14</xdr:col>
      <xdr:colOff>1255</xdr:colOff>
      <xdr:row>15</xdr:row>
      <xdr:rowOff>78637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38575" y="466725"/>
          <a:ext cx="1509380" cy="16693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65"/>
  <sheetViews>
    <sheetView tabSelected="1" view="pageLayout" topLeftCell="A31" zoomScaleNormal="100" workbookViewId="0">
      <selection activeCell="G36" sqref="G36"/>
    </sheetView>
  </sheetViews>
  <sheetFormatPr defaultColWidth="9.109375" defaultRowHeight="13.2" x14ac:dyDescent="0.25"/>
  <cols>
    <col min="1" max="1" width="6.33203125" style="1" customWidth="1"/>
    <col min="2" max="2" width="0.44140625" style="1" customWidth="1"/>
    <col min="3" max="4" width="2.109375" style="1" customWidth="1"/>
    <col min="5" max="5" width="18.6640625" style="1" customWidth="1"/>
    <col min="6" max="6" width="7.88671875" style="1" bestFit="1" customWidth="1"/>
    <col min="7" max="7" width="10" style="45" bestFit="1" customWidth="1"/>
    <col min="8" max="8" width="1.33203125" style="39" customWidth="1"/>
    <col min="9" max="9" width="6.5546875" style="1" bestFit="1" customWidth="1"/>
    <col min="10" max="10" width="2.109375" style="1" customWidth="1"/>
    <col min="11" max="11" width="6" style="1" customWidth="1"/>
    <col min="12" max="12" width="8.5546875" style="1" customWidth="1"/>
    <col min="13" max="13" width="4" style="1" customWidth="1"/>
    <col min="14" max="14" width="1.33203125" style="1" customWidth="1"/>
    <col min="15" max="15" width="3.88671875" style="1" customWidth="1"/>
    <col min="16" max="16" width="0.5546875" style="1" customWidth="1"/>
    <col min="17" max="17" width="7.109375" style="1" customWidth="1"/>
    <col min="18" max="16384" width="9.109375" style="1"/>
  </cols>
  <sheetData>
    <row r="2" spans="2:17" ht="3" customHeight="1" x14ac:dyDescent="0.25">
      <c r="B2" s="2"/>
      <c r="C2" s="3"/>
      <c r="D2" s="3"/>
      <c r="E2" s="3"/>
      <c r="F2" s="3"/>
      <c r="G2" s="46"/>
      <c r="H2" s="14"/>
      <c r="I2" s="3"/>
      <c r="J2" s="3"/>
      <c r="K2" s="3"/>
      <c r="L2" s="3"/>
      <c r="M2" s="3"/>
      <c r="N2" s="3"/>
      <c r="O2" s="3"/>
      <c r="P2" s="4"/>
    </row>
    <row r="3" spans="2:17" ht="15" x14ac:dyDescent="0.25">
      <c r="B3" s="5"/>
      <c r="C3" s="62" t="s">
        <v>28</v>
      </c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5"/>
      <c r="Q3" s="6"/>
    </row>
    <row r="4" spans="2:17" ht="3" customHeight="1" x14ac:dyDescent="0.25">
      <c r="B4" s="7"/>
      <c r="C4" s="3"/>
      <c r="D4" s="3"/>
      <c r="E4" s="3"/>
      <c r="F4" s="3"/>
      <c r="G4" s="46"/>
      <c r="H4" s="14"/>
      <c r="I4" s="3"/>
      <c r="J4" s="3"/>
      <c r="K4" s="3"/>
      <c r="L4" s="3"/>
      <c r="M4" s="3"/>
      <c r="N4" s="3"/>
      <c r="O4" s="3"/>
      <c r="P4" s="8"/>
      <c r="Q4" s="9"/>
    </row>
    <row r="5" spans="2:17" x14ac:dyDescent="0.25">
      <c r="B5" s="9"/>
      <c r="C5" s="9"/>
      <c r="D5" s="9"/>
      <c r="E5" s="9"/>
      <c r="F5" s="9"/>
      <c r="G5" s="9"/>
      <c r="H5" s="42"/>
      <c r="I5" s="9"/>
      <c r="J5" s="9"/>
      <c r="K5" s="9"/>
      <c r="L5" s="9"/>
      <c r="M5" s="9"/>
      <c r="N5" s="9"/>
      <c r="O5" s="9"/>
      <c r="P5" s="9"/>
      <c r="Q5" s="9"/>
    </row>
    <row r="6" spans="2:17" x14ac:dyDescent="0.25">
      <c r="B6" s="9"/>
      <c r="C6" s="9"/>
      <c r="D6" s="9"/>
      <c r="E6" s="9"/>
      <c r="F6" s="9"/>
      <c r="G6" s="9"/>
      <c r="H6" s="42"/>
      <c r="I6" s="9"/>
      <c r="J6" s="9"/>
      <c r="K6" s="9"/>
      <c r="L6" s="9"/>
      <c r="M6" s="9"/>
      <c r="N6" s="9"/>
      <c r="O6" s="9"/>
      <c r="P6" s="9"/>
      <c r="Q6" s="9"/>
    </row>
    <row r="7" spans="2:17" x14ac:dyDescent="0.25">
      <c r="B7" s="9"/>
      <c r="C7" s="9"/>
      <c r="D7" s="9"/>
      <c r="E7" s="9"/>
      <c r="F7" s="9"/>
      <c r="G7" s="9"/>
      <c r="H7" s="42"/>
      <c r="I7" s="9"/>
      <c r="J7" s="9"/>
      <c r="K7" s="9"/>
      <c r="L7" s="9"/>
      <c r="M7" s="9"/>
      <c r="N7" s="9"/>
      <c r="O7" s="9"/>
      <c r="P7" s="9"/>
      <c r="Q7" s="9"/>
    </row>
    <row r="8" spans="2:17" x14ac:dyDescent="0.25">
      <c r="B8" s="9"/>
      <c r="C8" s="9"/>
      <c r="D8" s="9"/>
      <c r="E8" s="9"/>
      <c r="F8" s="9"/>
      <c r="G8" s="9"/>
      <c r="H8" s="42"/>
      <c r="I8" s="9"/>
      <c r="J8" s="9"/>
      <c r="K8" s="9"/>
      <c r="L8" s="9"/>
      <c r="M8" s="9"/>
      <c r="N8" s="9"/>
      <c r="O8" s="9"/>
      <c r="P8" s="9"/>
      <c r="Q8" s="9"/>
    </row>
    <row r="9" spans="2:17" x14ac:dyDescent="0.25">
      <c r="B9" s="9"/>
      <c r="C9" s="9"/>
      <c r="D9" s="9"/>
      <c r="E9" s="9"/>
      <c r="F9" s="9"/>
      <c r="G9" s="9"/>
      <c r="H9" s="42"/>
      <c r="I9" s="9"/>
      <c r="J9" s="9"/>
      <c r="K9" s="9"/>
      <c r="L9" s="9"/>
      <c r="M9" s="9"/>
      <c r="N9" s="9"/>
      <c r="O9" s="9"/>
      <c r="P9" s="9"/>
      <c r="Q9" s="9"/>
    </row>
    <row r="10" spans="2:17" x14ac:dyDescent="0.25">
      <c r="B10" s="9"/>
      <c r="C10" s="9"/>
      <c r="D10" s="9"/>
      <c r="E10" s="9"/>
      <c r="F10" s="9"/>
      <c r="G10" s="9"/>
      <c r="H10" s="42"/>
      <c r="I10" s="9"/>
      <c r="J10" s="9"/>
      <c r="K10" s="9"/>
      <c r="L10" s="9"/>
      <c r="M10" s="9"/>
      <c r="N10" s="9"/>
      <c r="O10" s="9"/>
      <c r="P10" s="9"/>
      <c r="Q10" s="9"/>
    </row>
    <row r="11" spans="2:17" x14ac:dyDescent="0.25">
      <c r="B11" s="9"/>
      <c r="C11" s="9"/>
      <c r="D11" s="9"/>
      <c r="E11" s="9"/>
      <c r="F11" s="9"/>
      <c r="G11" s="9"/>
      <c r="H11" s="42"/>
      <c r="I11" s="9"/>
      <c r="J11" s="9"/>
      <c r="K11" s="9"/>
      <c r="L11" s="9"/>
      <c r="M11" s="9"/>
      <c r="N11" s="9"/>
      <c r="O11" s="9"/>
      <c r="P11" s="9"/>
      <c r="Q11" s="9"/>
    </row>
    <row r="12" spans="2:17" x14ac:dyDescent="0.25">
      <c r="B12" s="9"/>
      <c r="C12" s="9"/>
      <c r="D12" s="9"/>
      <c r="E12" s="9"/>
      <c r="F12" s="9"/>
      <c r="G12" s="9"/>
      <c r="H12" s="42"/>
      <c r="I12" s="9"/>
      <c r="J12" s="9"/>
      <c r="K12" s="9"/>
      <c r="L12" s="9"/>
      <c r="M12" s="9"/>
      <c r="N12" s="9"/>
      <c r="O12" s="9"/>
      <c r="P12" s="9"/>
      <c r="Q12" s="9"/>
    </row>
    <row r="13" spans="2:17" ht="8.25" customHeight="1" x14ac:dyDescent="0.25">
      <c r="B13" s="9"/>
      <c r="C13" s="9"/>
      <c r="D13" s="9"/>
      <c r="E13" s="9"/>
      <c r="F13" s="9"/>
      <c r="G13" s="9"/>
      <c r="H13" s="42"/>
      <c r="I13" s="9"/>
      <c r="J13" s="9"/>
      <c r="K13" s="9"/>
      <c r="L13" s="9"/>
      <c r="M13" s="9"/>
      <c r="N13" s="9"/>
      <c r="O13" s="9"/>
      <c r="P13" s="9"/>
      <c r="Q13" s="9"/>
    </row>
    <row r="14" spans="2:17" ht="9" customHeight="1" x14ac:dyDescent="0.25">
      <c r="B14" s="9"/>
      <c r="C14" s="9"/>
      <c r="D14" s="9"/>
      <c r="E14" s="9"/>
      <c r="F14" s="9"/>
      <c r="G14" s="9"/>
      <c r="H14" s="42"/>
      <c r="I14" s="9"/>
      <c r="J14" s="9"/>
      <c r="K14" s="9"/>
      <c r="L14" s="9"/>
      <c r="M14" s="9"/>
      <c r="N14" s="9"/>
      <c r="O14" s="9"/>
      <c r="P14" s="9"/>
      <c r="Q14" s="9"/>
    </row>
    <row r="15" spans="2:17" ht="9" customHeight="1" x14ac:dyDescent="0.25">
      <c r="F15" s="9"/>
      <c r="G15" s="9"/>
      <c r="H15" s="42"/>
      <c r="I15" s="9"/>
      <c r="J15" s="9"/>
      <c r="K15" s="9"/>
      <c r="L15" s="9"/>
      <c r="M15" s="9"/>
      <c r="N15" s="9"/>
      <c r="O15" s="9"/>
    </row>
    <row r="17" spans="2:16" ht="3" customHeight="1" x14ac:dyDescent="0.25">
      <c r="B17" s="2"/>
      <c r="C17" s="3"/>
      <c r="D17" s="3"/>
      <c r="E17" s="3"/>
      <c r="F17" s="3"/>
      <c r="G17" s="46"/>
      <c r="H17" s="14"/>
      <c r="I17" s="3"/>
      <c r="J17" s="3"/>
      <c r="K17" s="3"/>
      <c r="L17" s="3"/>
      <c r="M17" s="3"/>
      <c r="N17" s="3"/>
      <c r="O17" s="3"/>
      <c r="P17" s="4"/>
    </row>
    <row r="18" spans="2:16" ht="8.25" customHeight="1" thickBot="1" x14ac:dyDescent="0.3">
      <c r="B18" s="10"/>
      <c r="P18" s="5"/>
    </row>
    <row r="19" spans="2:16" ht="9" customHeight="1" x14ac:dyDescent="0.25">
      <c r="B19" s="10"/>
      <c r="D19" s="24"/>
      <c r="E19" s="25"/>
      <c r="F19" s="25"/>
      <c r="G19" s="47"/>
      <c r="H19" s="43"/>
      <c r="I19" s="25"/>
      <c r="J19" s="25"/>
      <c r="K19" s="25"/>
      <c r="L19" s="25"/>
      <c r="M19" s="25"/>
      <c r="N19" s="26"/>
      <c r="P19" s="10"/>
    </row>
    <row r="20" spans="2:16" x14ac:dyDescent="0.25">
      <c r="B20" s="10"/>
      <c r="D20" s="27"/>
      <c r="E20" s="63" t="s">
        <v>25</v>
      </c>
      <c r="F20" s="63"/>
      <c r="G20" s="63"/>
      <c r="H20" s="63"/>
      <c r="I20" s="63"/>
      <c r="N20" s="28"/>
      <c r="O20" s="11"/>
      <c r="P20" s="5"/>
    </row>
    <row r="21" spans="2:16" ht="9" customHeight="1" x14ac:dyDescent="0.25">
      <c r="B21" s="10"/>
      <c r="D21" s="27"/>
      <c r="N21" s="28"/>
      <c r="P21" s="10"/>
    </row>
    <row r="22" spans="2:16" x14ac:dyDescent="0.25">
      <c r="B22" s="10"/>
      <c r="D22" s="27"/>
      <c r="E22" s="1" t="s">
        <v>12</v>
      </c>
      <c r="F22" s="12" t="s">
        <v>0</v>
      </c>
      <c r="G22" s="56">
        <v>0.6</v>
      </c>
      <c r="I22" s="1" t="s">
        <v>2</v>
      </c>
      <c r="K22" s="65" t="s">
        <v>11</v>
      </c>
      <c r="L22" s="66">
        <f>G22/G24</f>
        <v>1</v>
      </c>
      <c r="M22" s="23"/>
      <c r="N22" s="29"/>
      <c r="P22" s="10"/>
    </row>
    <row r="23" spans="2:16" ht="9" customHeight="1" x14ac:dyDescent="0.25">
      <c r="B23" s="10"/>
      <c r="D23" s="27"/>
      <c r="F23" s="12"/>
      <c r="G23" s="48"/>
      <c r="K23" s="65"/>
      <c r="L23" s="66"/>
      <c r="M23" s="13"/>
      <c r="N23" s="29"/>
      <c r="P23" s="10"/>
    </row>
    <row r="24" spans="2:16" x14ac:dyDescent="0.25">
      <c r="B24" s="10"/>
      <c r="D24" s="27"/>
      <c r="E24" s="1" t="s">
        <v>13</v>
      </c>
      <c r="F24" s="12" t="s">
        <v>1</v>
      </c>
      <c r="G24" s="55">
        <v>0.6</v>
      </c>
      <c r="I24" s="1" t="s">
        <v>2</v>
      </c>
      <c r="K24" s="65"/>
      <c r="L24" s="66"/>
      <c r="N24" s="28"/>
      <c r="P24" s="10"/>
    </row>
    <row r="25" spans="2:16" ht="9" customHeight="1" x14ac:dyDescent="0.25">
      <c r="B25" s="10"/>
      <c r="D25" s="27"/>
      <c r="F25" s="12"/>
      <c r="G25" s="52"/>
      <c r="N25" s="28"/>
      <c r="P25" s="10"/>
    </row>
    <row r="26" spans="2:16" x14ac:dyDescent="0.25">
      <c r="B26" s="10"/>
      <c r="D26" s="27"/>
      <c r="E26" s="1" t="s">
        <v>35</v>
      </c>
      <c r="F26" s="12" t="s">
        <v>36</v>
      </c>
      <c r="G26" s="53">
        <v>5.9</v>
      </c>
      <c r="I26" s="1" t="s">
        <v>2</v>
      </c>
      <c r="N26" s="28"/>
      <c r="P26" s="10"/>
    </row>
    <row r="27" spans="2:16" ht="6.75" customHeight="1" thickBot="1" x14ac:dyDescent="0.3">
      <c r="B27" s="10"/>
      <c r="D27" s="30"/>
      <c r="E27" s="31"/>
      <c r="F27" s="32"/>
      <c r="G27" s="49"/>
      <c r="H27" s="40"/>
      <c r="I27" s="31"/>
      <c r="J27" s="31"/>
      <c r="K27" s="31"/>
      <c r="L27" s="31"/>
      <c r="M27" s="31"/>
      <c r="N27" s="33"/>
      <c r="P27" s="10"/>
    </row>
    <row r="28" spans="2:16" ht="7.5" customHeight="1" thickBot="1" x14ac:dyDescent="0.3">
      <c r="B28" s="10"/>
      <c r="F28" s="12"/>
      <c r="P28" s="10"/>
    </row>
    <row r="29" spans="2:16" ht="6.75" customHeight="1" x14ac:dyDescent="0.25">
      <c r="B29" s="10"/>
      <c r="D29" s="24"/>
      <c r="E29" s="25"/>
      <c r="F29" s="25"/>
      <c r="G29" s="47"/>
      <c r="H29" s="43"/>
      <c r="I29" s="25"/>
      <c r="J29" s="25"/>
      <c r="K29" s="25"/>
      <c r="L29" s="25"/>
      <c r="M29" s="25"/>
      <c r="N29" s="26"/>
      <c r="P29" s="10"/>
    </row>
    <row r="30" spans="2:16" x14ac:dyDescent="0.25">
      <c r="B30" s="10"/>
      <c r="D30" s="27"/>
      <c r="E30" s="63" t="s">
        <v>26</v>
      </c>
      <c r="F30" s="63"/>
      <c r="G30" s="63"/>
      <c r="H30" s="63"/>
      <c r="I30" s="63"/>
      <c r="N30" s="28"/>
      <c r="O30" s="11"/>
      <c r="P30" s="5"/>
    </row>
    <row r="31" spans="2:16" ht="9.75" customHeight="1" x14ac:dyDescent="0.25">
      <c r="B31" s="10"/>
      <c r="D31" s="27"/>
      <c r="N31" s="28"/>
      <c r="P31" s="10"/>
    </row>
    <row r="32" spans="2:16" x14ac:dyDescent="0.25">
      <c r="B32" s="10"/>
      <c r="D32" s="27"/>
      <c r="E32" s="64" t="s">
        <v>3</v>
      </c>
      <c r="F32" s="64"/>
      <c r="N32" s="28"/>
      <c r="P32" s="10"/>
    </row>
    <row r="33" spans="2:16" ht="27" customHeight="1" x14ac:dyDescent="0.25">
      <c r="B33" s="10"/>
      <c r="D33" s="27"/>
      <c r="E33" s="37" t="s">
        <v>14</v>
      </c>
      <c r="F33" s="12" t="s">
        <v>4</v>
      </c>
      <c r="G33" s="54">
        <v>1.8E-3</v>
      </c>
      <c r="H33" s="18"/>
      <c r="I33" s="15" t="s">
        <v>19</v>
      </c>
      <c r="J33" s="15"/>
      <c r="K33" s="12" t="s">
        <v>20</v>
      </c>
      <c r="L33" s="58">
        <f>G33/(G22*G24)</f>
        <v>5.0000000000000001E-3</v>
      </c>
      <c r="M33" s="15"/>
      <c r="N33" s="34"/>
      <c r="P33" s="10"/>
    </row>
    <row r="34" spans="2:16" ht="9" customHeight="1" x14ac:dyDescent="0.25">
      <c r="B34" s="10"/>
      <c r="D34" s="27"/>
      <c r="E34" s="37"/>
      <c r="F34" s="12"/>
      <c r="G34" s="48"/>
      <c r="I34" s="15"/>
      <c r="J34" s="15"/>
      <c r="K34" s="12"/>
      <c r="L34" s="15"/>
      <c r="M34" s="15"/>
      <c r="N34" s="34"/>
      <c r="P34" s="10"/>
    </row>
    <row r="35" spans="2:16" ht="23.4" x14ac:dyDescent="0.25">
      <c r="B35" s="10"/>
      <c r="D35" s="27"/>
      <c r="E35" s="37" t="s">
        <v>15</v>
      </c>
      <c r="F35" s="12" t="s">
        <v>6</v>
      </c>
      <c r="G35" s="57">
        <f>7.6*10^-5</f>
        <v>7.6000000000000004E-5</v>
      </c>
      <c r="H35" s="18"/>
      <c r="I35" s="15" t="s">
        <v>19</v>
      </c>
      <c r="J35" s="15"/>
      <c r="K35" s="12" t="s">
        <v>21</v>
      </c>
      <c r="L35" s="58">
        <f>G35/(G22*G24)*(G22*2+G24*2)/G37</f>
        <v>5.0666666666666664E-3</v>
      </c>
      <c r="M35" s="15"/>
      <c r="N35" s="34"/>
      <c r="P35" s="10"/>
    </row>
    <row r="36" spans="2:16" ht="6" customHeight="1" x14ac:dyDescent="0.25">
      <c r="B36" s="10"/>
      <c r="D36" s="27"/>
      <c r="E36" s="37"/>
      <c r="F36" s="12"/>
      <c r="G36" s="48"/>
      <c r="I36" s="15"/>
      <c r="J36" s="15"/>
      <c r="K36" s="12"/>
      <c r="L36" s="15"/>
      <c r="M36" s="15"/>
      <c r="N36" s="34"/>
      <c r="P36" s="10"/>
    </row>
    <row r="37" spans="2:16" ht="27" customHeight="1" x14ac:dyDescent="0.25">
      <c r="B37" s="10"/>
      <c r="D37" s="27"/>
      <c r="E37" s="37" t="s">
        <v>16</v>
      </c>
      <c r="F37" s="12" t="s">
        <v>5</v>
      </c>
      <c r="G37" s="54">
        <v>0.1</v>
      </c>
      <c r="H37" s="18"/>
      <c r="I37" s="15" t="s">
        <v>2</v>
      </c>
      <c r="J37" s="15"/>
      <c r="K37" s="12" t="s">
        <v>22</v>
      </c>
      <c r="L37" s="59">
        <f>(L35+L33)*100</f>
        <v>1.0066666666666666</v>
      </c>
      <c r="M37" s="15" t="s">
        <v>18</v>
      </c>
      <c r="N37" s="34"/>
      <c r="P37" s="10"/>
    </row>
    <row r="38" spans="2:16" x14ac:dyDescent="0.25">
      <c r="B38" s="10"/>
      <c r="D38" s="27"/>
      <c r="H38" s="18"/>
      <c r="I38" s="15"/>
      <c r="J38" s="15"/>
      <c r="K38" s="15"/>
      <c r="L38" s="15"/>
      <c r="M38" s="15"/>
      <c r="N38" s="34"/>
      <c r="P38" s="10"/>
    </row>
    <row r="39" spans="2:16" x14ac:dyDescent="0.25">
      <c r="B39" s="10"/>
      <c r="D39" s="27"/>
      <c r="E39" s="36" t="s">
        <v>7</v>
      </c>
      <c r="N39" s="28"/>
      <c r="P39" s="10"/>
    </row>
    <row r="40" spans="2:16" ht="22.2" x14ac:dyDescent="0.25">
      <c r="B40" s="10"/>
      <c r="D40" s="27"/>
      <c r="E40" s="38" t="s">
        <v>30</v>
      </c>
      <c r="F40" s="16" t="s">
        <v>23</v>
      </c>
      <c r="G40" s="54">
        <v>70</v>
      </c>
      <c r="H40" s="17"/>
      <c r="I40" s="18" t="s">
        <v>8</v>
      </c>
      <c r="J40" s="18"/>
      <c r="K40" s="18"/>
      <c r="N40" s="28"/>
      <c r="O40" s="19"/>
      <c r="P40" s="20"/>
    </row>
    <row r="41" spans="2:16" ht="13.8" thickBot="1" x14ac:dyDescent="0.3">
      <c r="B41" s="10"/>
      <c r="D41" s="30"/>
      <c r="E41" s="31"/>
      <c r="F41" s="31"/>
      <c r="G41" s="50"/>
      <c r="H41" s="40"/>
      <c r="I41" s="31"/>
      <c r="J41" s="31"/>
      <c r="K41" s="31"/>
      <c r="L41" s="31"/>
      <c r="M41" s="31"/>
      <c r="N41" s="33"/>
      <c r="P41" s="10"/>
    </row>
    <row r="42" spans="2:16" ht="9" customHeight="1" thickBot="1" x14ac:dyDescent="0.3">
      <c r="B42" s="10"/>
      <c r="P42" s="10"/>
    </row>
    <row r="43" spans="2:16" x14ac:dyDescent="0.25">
      <c r="B43" s="10"/>
      <c r="D43" s="24"/>
      <c r="E43" s="25"/>
      <c r="F43" s="25"/>
      <c r="G43" s="47"/>
      <c r="H43" s="43"/>
      <c r="I43" s="25"/>
      <c r="J43" s="25"/>
      <c r="K43" s="25"/>
      <c r="L43" s="25"/>
      <c r="M43" s="25"/>
      <c r="N43" s="26"/>
      <c r="P43" s="10"/>
    </row>
    <row r="44" spans="2:16" x14ac:dyDescent="0.25">
      <c r="B44" s="10"/>
      <c r="D44" s="27"/>
      <c r="E44" s="63" t="s">
        <v>27</v>
      </c>
      <c r="F44" s="63"/>
      <c r="G44" s="63"/>
      <c r="H44" s="63"/>
      <c r="I44" s="63"/>
      <c r="N44" s="28"/>
      <c r="O44" s="11"/>
      <c r="P44" s="5"/>
    </row>
    <row r="45" spans="2:16" ht="12" customHeight="1" x14ac:dyDescent="0.25">
      <c r="B45" s="10"/>
      <c r="D45" s="27"/>
      <c r="N45" s="28"/>
      <c r="P45" s="10"/>
    </row>
    <row r="46" spans="2:16" x14ac:dyDescent="0.25">
      <c r="B46" s="10"/>
      <c r="D46" s="27"/>
      <c r="F46" s="12" t="s">
        <v>9</v>
      </c>
      <c r="G46" s="54">
        <v>50000</v>
      </c>
      <c r="I46" s="21" t="s">
        <v>10</v>
      </c>
      <c r="N46" s="28"/>
      <c r="O46" s="21"/>
      <c r="P46" s="22"/>
    </row>
    <row r="47" spans="2:16" ht="13.8" thickBot="1" x14ac:dyDescent="0.3">
      <c r="B47" s="10"/>
      <c r="D47" s="30"/>
      <c r="E47" s="31"/>
      <c r="F47" s="32"/>
      <c r="G47" s="50"/>
      <c r="H47" s="40"/>
      <c r="I47" s="35"/>
      <c r="J47" s="31"/>
      <c r="K47" s="31"/>
      <c r="L47" s="31"/>
      <c r="M47" s="31"/>
      <c r="N47" s="33"/>
      <c r="O47" s="21"/>
      <c r="P47" s="22"/>
    </row>
    <row r="48" spans="2:16" ht="9" customHeight="1" x14ac:dyDescent="0.25">
      <c r="B48" s="10"/>
      <c r="P48" s="10"/>
    </row>
    <row r="49" spans="2:16" ht="2.25" customHeight="1" x14ac:dyDescent="0.25">
      <c r="B49" s="7"/>
      <c r="C49" s="3"/>
      <c r="D49" s="3"/>
      <c r="E49" s="3"/>
      <c r="F49" s="3"/>
      <c r="G49" s="46"/>
      <c r="H49" s="14"/>
      <c r="I49" s="3"/>
      <c r="J49" s="3"/>
      <c r="K49" s="3"/>
      <c r="L49" s="3"/>
      <c r="M49" s="3"/>
      <c r="N49" s="3"/>
      <c r="O49" s="3"/>
      <c r="P49" s="8"/>
    </row>
    <row r="51" spans="2:16" ht="3" customHeight="1" x14ac:dyDescent="0.25">
      <c r="B51" s="2"/>
      <c r="C51" s="3"/>
      <c r="D51" s="3"/>
      <c r="E51" s="3"/>
      <c r="F51" s="3"/>
      <c r="G51" s="46"/>
      <c r="H51" s="14"/>
      <c r="I51" s="3"/>
      <c r="J51" s="3"/>
      <c r="K51" s="3"/>
      <c r="L51" s="3"/>
      <c r="M51" s="3"/>
      <c r="N51" s="3"/>
      <c r="O51" s="3"/>
      <c r="P51" s="4"/>
    </row>
    <row r="52" spans="2:16" ht="9.75" customHeight="1" x14ac:dyDescent="0.25">
      <c r="B52" s="10"/>
      <c r="P52" s="10"/>
    </row>
    <row r="53" spans="2:16" x14ac:dyDescent="0.25">
      <c r="B53" s="10"/>
      <c r="E53" s="63" t="s">
        <v>24</v>
      </c>
      <c r="F53" s="63"/>
      <c r="G53" s="63"/>
      <c r="H53" s="63"/>
      <c r="I53" s="63"/>
      <c r="P53" s="10"/>
    </row>
    <row r="54" spans="2:16" ht="7.5" customHeight="1" x14ac:dyDescent="0.25">
      <c r="B54" s="10"/>
      <c r="P54" s="10"/>
    </row>
    <row r="55" spans="2:16" x14ac:dyDescent="0.25">
      <c r="B55" s="10"/>
      <c r="F55" s="1" t="s">
        <v>17</v>
      </c>
      <c r="G55" s="60">
        <f>EXP(1.22711+0.823105*ATAN((0.346762+0.000000245098*(G46*G26/5.9)+1002.89/(G46*G26/5.9)-0.0279109*LN(G46*G26/5.9))*(-0.00122179*G40+400.325/G40^2+0.596907)*( 1.83435*EXP(0.143305/L22+0.632847*LN(L22)))*(-18.5203*L37^(3/2)-3.97596*L37-1.18777*L37^(1/2))))</f>
        <v>1.3100267718550165</v>
      </c>
      <c r="P55" s="10"/>
    </row>
    <row r="56" spans="2:16" ht="7.5" customHeight="1" x14ac:dyDescent="0.25">
      <c r="B56" s="10"/>
      <c r="P56" s="10"/>
    </row>
    <row r="57" spans="2:16" x14ac:dyDescent="0.25">
      <c r="B57" s="10"/>
      <c r="E57" s="63" t="s">
        <v>33</v>
      </c>
      <c r="F57" s="63"/>
      <c r="G57" s="63"/>
      <c r="H57" s="63"/>
      <c r="I57" s="63"/>
      <c r="J57" s="63"/>
      <c r="K57" s="63"/>
      <c r="P57" s="10"/>
    </row>
    <row r="58" spans="2:16" ht="7.5" customHeight="1" x14ac:dyDescent="0.25">
      <c r="B58" s="10"/>
      <c r="P58" s="10"/>
    </row>
    <row r="59" spans="2:16" ht="15.6" x14ac:dyDescent="0.35">
      <c r="B59" s="10"/>
      <c r="F59" s="1" t="s">
        <v>32</v>
      </c>
      <c r="G59" s="53">
        <v>1086.29</v>
      </c>
      <c r="H59" s="41"/>
      <c r="I59" s="1" t="s">
        <v>29</v>
      </c>
      <c r="P59" s="10"/>
    </row>
    <row r="60" spans="2:16" x14ac:dyDescent="0.25">
      <c r="B60" s="10"/>
      <c r="H60" s="18"/>
      <c r="P60" s="10"/>
    </row>
    <row r="61" spans="2:16" x14ac:dyDescent="0.25">
      <c r="B61" s="10"/>
      <c r="E61" s="63" t="s">
        <v>34</v>
      </c>
      <c r="F61" s="63"/>
      <c r="G61" s="63"/>
      <c r="H61" s="63"/>
      <c r="I61" s="63"/>
      <c r="J61" s="63"/>
      <c r="K61" s="63"/>
      <c r="P61" s="10"/>
    </row>
    <row r="62" spans="2:16" ht="7.5" customHeight="1" thickBot="1" x14ac:dyDescent="0.3">
      <c r="B62" s="10"/>
      <c r="E62" s="23"/>
      <c r="F62" s="23"/>
      <c r="H62" s="44"/>
      <c r="I62" s="23"/>
      <c r="J62" s="23"/>
      <c r="K62" s="23"/>
      <c r="P62" s="10"/>
    </row>
    <row r="63" spans="2:16" ht="16.2" thickBot="1" x14ac:dyDescent="0.4">
      <c r="B63" s="10"/>
      <c r="F63" s="51" t="s">
        <v>31</v>
      </c>
      <c r="G63" s="61">
        <f>G59*G55</f>
        <v>1423.0689819983859</v>
      </c>
      <c r="H63" s="41"/>
      <c r="I63" s="1" t="s">
        <v>29</v>
      </c>
      <c r="P63" s="10"/>
    </row>
    <row r="64" spans="2:16" x14ac:dyDescent="0.25">
      <c r="B64" s="10"/>
      <c r="P64" s="10"/>
    </row>
    <row r="65" spans="2:16" ht="2.25" customHeight="1" x14ac:dyDescent="0.25">
      <c r="B65" s="7"/>
      <c r="C65" s="3"/>
      <c r="D65" s="3"/>
      <c r="E65" s="3"/>
      <c r="F65" s="3"/>
      <c r="G65" s="46"/>
      <c r="H65" s="14"/>
      <c r="I65" s="3"/>
      <c r="J65" s="3"/>
      <c r="K65" s="3"/>
      <c r="L65" s="3"/>
      <c r="M65" s="3"/>
      <c r="N65" s="3"/>
      <c r="O65" s="3"/>
      <c r="P65" s="8"/>
    </row>
  </sheetData>
  <sheetProtection password="C403" sheet="1" objects="1" scenarios="1"/>
  <mergeCells count="10">
    <mergeCell ref="C3:O3"/>
    <mergeCell ref="E53:I53"/>
    <mergeCell ref="E57:K57"/>
    <mergeCell ref="E61:K61"/>
    <mergeCell ref="E44:I44"/>
    <mergeCell ref="E32:F32"/>
    <mergeCell ref="E20:I20"/>
    <mergeCell ref="E30:I30"/>
    <mergeCell ref="K22:K24"/>
    <mergeCell ref="L22:L2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Folha1</vt:lpstr>
      <vt:lpstr>Folha2</vt:lpstr>
      <vt:lpstr>Folha3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Cátia</dc:creator>
  <cp:lastModifiedBy>CT</cp:lastModifiedBy>
  <cp:lastPrinted>2017-04-08T20:05:25Z</cp:lastPrinted>
  <dcterms:created xsi:type="dcterms:W3CDTF">2016-08-15T15:25:23Z</dcterms:created>
  <dcterms:modified xsi:type="dcterms:W3CDTF">2018-04-12T18:22:25Z</dcterms:modified>
</cp:coreProperties>
</file>